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<sst xmlns="http://schemas.openxmlformats.org/spreadsheetml/2006/main" count="24" uniqueCount="11">
  <si>
    <t>Числа вводить только в жёлтых ячейках !</t>
  </si>
  <si>
    <t>ºC</t>
  </si>
  <si>
    <t>Нормативные величины</t>
  </si>
  <si>
    <t>температура внутреннего воздуха</t>
  </si>
  <si>
    <t>Вт</t>
  </si>
  <si>
    <t>Фактические величины</t>
  </si>
  <si>
    <t>температура воды на входе</t>
  </si>
  <si>
    <t>температура воды на выходе</t>
  </si>
  <si>
    <t>температурный напор среднелогарифмический</t>
  </si>
  <si>
    <t>Расчёт мощности отопительного прибора (“батареи”) при другом температурном напоре</t>
  </si>
  <si>
    <t>мощность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</si>
</sst>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24">
    <font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14"/>
      <name val="Arial"/>
      <family val="2"/>
    </font>
    <font>
      <sz val="14"/>
      <name val="Arial Cyr"/>
      <family val="0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sz val="18"/>
      <color indexed="54"/>
      <name val="Calibri Light"/>
      <family val="2"/>
    </font>
    <font>
      <sz val="10"/>
      <color indexed="60"/>
      <name val="Tahoma"/>
      <family val="2"/>
    </font>
    <font>
      <sz val="10"/>
      <color indexed="20"/>
      <name val="Tahoma"/>
      <family val="2"/>
    </font>
    <font>
      <i/>
      <sz val="10"/>
      <color indexed="23"/>
      <name val="Tahoma"/>
      <family val="2"/>
    </font>
    <font>
      <sz val="10"/>
      <color indexed="52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9" borderId="0" xfId="0" applyFont="1" applyFill="1" applyAlignment="1">
      <alignment/>
    </xf>
    <xf numFmtId="0" fontId="3" fillId="9" borderId="0" xfId="0" applyFont="1" applyFill="1" applyAlignment="1">
      <alignment/>
    </xf>
    <xf numFmtId="0" fontId="4" fillId="5" borderId="0" xfId="0" applyFont="1" applyFill="1" applyAlignment="1">
      <alignment/>
    </xf>
    <xf numFmtId="0" fontId="3" fillId="9" borderId="0" xfId="0" applyFont="1" applyFill="1" applyBorder="1" applyAlignment="1">
      <alignment/>
    </xf>
    <xf numFmtId="0" fontId="3" fillId="9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9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6" fillId="9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="62" zoomScaleNormal="62" zoomScalePageLayoutView="0" workbookViewId="0" topLeftCell="A1">
      <selection activeCell="F27" sqref="F27"/>
    </sheetView>
  </sheetViews>
  <sheetFormatPr defaultColWidth="9.00390625" defaultRowHeight="12.75"/>
  <cols>
    <col min="1" max="1" width="63.125" style="9" customWidth="1"/>
    <col min="2" max="16384" width="9.125" style="9" customWidth="1"/>
  </cols>
  <sheetData>
    <row r="1" spans="1:24" ht="18">
      <c r="A1" s="1" t="s">
        <v>9</v>
      </c>
      <c r="B1" s="2"/>
      <c r="C1" s="2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8">
      <c r="A2" s="3" t="s">
        <v>0</v>
      </c>
      <c r="B2" s="4"/>
      <c r="C2" s="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8.75">
      <c r="A3" s="6"/>
      <c r="B3" s="4"/>
      <c r="C3" s="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8">
      <c r="A4" s="1" t="s">
        <v>2</v>
      </c>
      <c r="B4" s="4"/>
      <c r="C4" s="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8">
      <c r="A5" s="7" t="s">
        <v>6</v>
      </c>
      <c r="B5" s="8">
        <v>95</v>
      </c>
      <c r="C5" s="4" t="s">
        <v>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8">
      <c r="A6" s="7" t="s">
        <v>7</v>
      </c>
      <c r="B6" s="8">
        <v>70</v>
      </c>
      <c r="C6" s="4" t="s">
        <v>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8">
      <c r="A7" s="7" t="s">
        <v>3</v>
      </c>
      <c r="B7" s="8">
        <v>20</v>
      </c>
      <c r="C7" s="4" t="s">
        <v>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8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8">
      <c r="A9" s="10"/>
      <c r="B9" s="8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8">
      <c r="A10" s="11" t="s">
        <v>8</v>
      </c>
      <c r="B10" s="12">
        <f>IF(B9&gt;0,B9,ROUND((B5-B6)/LN((B5-B7)/(B6-B7)),1))</f>
        <v>61.7</v>
      </c>
      <c r="C10" s="4" t="s">
        <v>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8">
      <c r="A11" s="7" t="s">
        <v>10</v>
      </c>
      <c r="B11" s="8">
        <v>190</v>
      </c>
      <c r="C11" s="4" t="s">
        <v>4</v>
      </c>
      <c r="D11" s="13">
        <f>ROUND(B11/B19,2)</f>
        <v>1.34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8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8">
      <c r="A13" s="1" t="s">
        <v>5</v>
      </c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8">
      <c r="A14" s="7" t="s">
        <v>6</v>
      </c>
      <c r="B14" s="8">
        <v>80</v>
      </c>
      <c r="C14" s="4" t="s">
        <v>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8">
      <c r="A15" s="7" t="s">
        <v>7</v>
      </c>
      <c r="B15" s="8">
        <v>60</v>
      </c>
      <c r="C15" s="4" t="s"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8">
      <c r="A16" s="7" t="s">
        <v>3</v>
      </c>
      <c r="B16" s="8">
        <v>20</v>
      </c>
      <c r="C16" s="4" t="s">
        <v>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8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8">
      <c r="A18" s="11" t="s">
        <v>8</v>
      </c>
      <c r="B18" s="12">
        <f>ROUND((B14-B15)/LN((B14-B16)/(B15-B16)),1)</f>
        <v>49.3</v>
      </c>
      <c r="C18" s="4" t="s">
        <v>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8">
      <c r="A19" s="11" t="s">
        <v>10</v>
      </c>
      <c r="B19" s="12">
        <f>ROUND(B11*((B18/B10)^1.3),0)</f>
        <v>142</v>
      </c>
      <c r="C19" s="4" t="s">
        <v>4</v>
      </c>
      <c r="D19" s="13">
        <f>ROUND(B19/B11,2)</f>
        <v>0.75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8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8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8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8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8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8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8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8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8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8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8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8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8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8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8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8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8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8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8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8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8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8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Kitchen_PC</dc:creator>
  <cp:keywords/>
  <dc:description/>
  <cp:lastModifiedBy>Kitchen_PC</cp:lastModifiedBy>
  <dcterms:created xsi:type="dcterms:W3CDTF">2023-03-04T07:47:07Z</dcterms:created>
  <dcterms:modified xsi:type="dcterms:W3CDTF">2023-05-17T14:29:14Z</dcterms:modified>
  <cp:category/>
  <cp:version/>
  <cp:contentType/>
  <cp:contentStatus/>
</cp:coreProperties>
</file>